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gel\Documents\School Governor\"/>
    </mc:Choice>
  </mc:AlternateContent>
  <xr:revisionPtr revIDLastSave="0" documentId="8_{B3C43097-DADC-4A08-9B8C-E2C2B002A2C9}" xr6:coauthVersionLast="45" xr6:coauthVersionMax="45" xr10:uidLastSave="{00000000-0000-0000-0000-000000000000}"/>
  <bookViews>
    <workbookView xWindow="-120" yWindow="-120" windowWidth="20730" windowHeight="11160" xr2:uid="{54BDFC26-05C0-4E32-9CE4-B14A928B10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E59" i="1"/>
  <c r="E58" i="1"/>
  <c r="E57" i="1"/>
  <c r="E56" i="1"/>
  <c r="E55" i="1"/>
  <c r="E52" i="1"/>
  <c r="G52" i="1" s="1"/>
  <c r="G51" i="1"/>
  <c r="E51" i="1"/>
  <c r="F51" i="1" s="1"/>
  <c r="H51" i="1" s="1"/>
  <c r="G50" i="1"/>
  <c r="E50" i="1"/>
  <c r="F50" i="1" s="1"/>
  <c r="H50" i="1" s="1"/>
  <c r="G49" i="1"/>
  <c r="E49" i="1"/>
  <c r="F49" i="1" s="1"/>
  <c r="H49" i="1" s="1"/>
  <c r="G48" i="1"/>
  <c r="E48" i="1"/>
  <c r="F48" i="1" s="1"/>
  <c r="H48" i="1" s="1"/>
  <c r="B26" i="1"/>
  <c r="H24" i="1"/>
  <c r="F24" i="1"/>
  <c r="E24" i="1"/>
  <c r="G24" i="1" s="1"/>
  <c r="H23" i="1"/>
  <c r="L23" i="1" s="1"/>
  <c r="F23" i="1"/>
  <c r="J23" i="1" s="1"/>
  <c r="E23" i="1"/>
  <c r="G23" i="1" s="1"/>
  <c r="K23" i="1" s="1"/>
  <c r="H22" i="1"/>
  <c r="L22" i="1" s="1"/>
  <c r="F22" i="1"/>
  <c r="J22" i="1" s="1"/>
  <c r="R22" i="1" s="1"/>
  <c r="E22" i="1"/>
  <c r="G22" i="1" s="1"/>
  <c r="K22" i="1" s="1"/>
  <c r="H21" i="1"/>
  <c r="F21" i="1"/>
  <c r="E21" i="1"/>
  <c r="G21" i="1" s="1"/>
  <c r="H20" i="1"/>
  <c r="L20" i="1" s="1"/>
  <c r="F20" i="1"/>
  <c r="J20" i="1" s="1"/>
  <c r="R20" i="1" s="1"/>
  <c r="E20" i="1"/>
  <c r="G20" i="1" s="1"/>
  <c r="K20" i="1" s="1"/>
  <c r="H19" i="1"/>
  <c r="L19" i="1" s="1"/>
  <c r="F19" i="1"/>
  <c r="J19" i="1" s="1"/>
  <c r="E19" i="1"/>
  <c r="G19" i="1" s="1"/>
  <c r="K19" i="1" s="1"/>
  <c r="H18" i="1"/>
  <c r="L18" i="1" s="1"/>
  <c r="F18" i="1"/>
  <c r="J18" i="1" s="1"/>
  <c r="R18" i="1" s="1"/>
  <c r="E18" i="1"/>
  <c r="G18" i="1" s="1"/>
  <c r="K18" i="1" s="1"/>
  <c r="H17" i="1"/>
  <c r="L17" i="1" s="1"/>
  <c r="F17" i="1"/>
  <c r="J17" i="1" s="1"/>
  <c r="E17" i="1"/>
  <c r="G17" i="1" s="1"/>
  <c r="K17" i="1" s="1"/>
  <c r="H16" i="1"/>
  <c r="L16" i="1" s="1"/>
  <c r="F16" i="1"/>
  <c r="J16" i="1" s="1"/>
  <c r="R16" i="1" s="1"/>
  <c r="E16" i="1"/>
  <c r="G16" i="1" s="1"/>
  <c r="K16" i="1" s="1"/>
  <c r="H15" i="1"/>
  <c r="L15" i="1" s="1"/>
  <c r="F15" i="1"/>
  <c r="J15" i="1" s="1"/>
  <c r="E15" i="1"/>
  <c r="G15" i="1" s="1"/>
  <c r="K15" i="1" s="1"/>
  <c r="H14" i="1"/>
  <c r="L14" i="1" s="1"/>
  <c r="F14" i="1"/>
  <c r="J14" i="1" s="1"/>
  <c r="R14" i="1" s="1"/>
  <c r="E14" i="1"/>
  <c r="G14" i="1" s="1"/>
  <c r="K14" i="1" s="1"/>
  <c r="H13" i="1"/>
  <c r="L13" i="1" s="1"/>
  <c r="F13" i="1"/>
  <c r="J13" i="1" s="1"/>
  <c r="E13" i="1"/>
  <c r="G13" i="1" s="1"/>
  <c r="K13" i="1" s="1"/>
  <c r="H12" i="1"/>
  <c r="L12" i="1" s="1"/>
  <c r="F12" i="1"/>
  <c r="J12" i="1" s="1"/>
  <c r="R12" i="1" s="1"/>
  <c r="E12" i="1"/>
  <c r="G12" i="1" s="1"/>
  <c r="K12" i="1" s="1"/>
  <c r="H11" i="1"/>
  <c r="L11" i="1" s="1"/>
  <c r="F11" i="1"/>
  <c r="J11" i="1" s="1"/>
  <c r="E11" i="1"/>
  <c r="G11" i="1" s="1"/>
  <c r="K11" i="1" s="1"/>
  <c r="H10" i="1"/>
  <c r="L10" i="1" s="1"/>
  <c r="F10" i="1"/>
  <c r="J10" i="1" s="1"/>
  <c r="R10" i="1" s="1"/>
  <c r="E10" i="1"/>
  <c r="G10" i="1" s="1"/>
  <c r="K10" i="1" s="1"/>
  <c r="H9" i="1"/>
  <c r="L9" i="1" s="1"/>
  <c r="F9" i="1"/>
  <c r="J9" i="1" s="1"/>
  <c r="E9" i="1"/>
  <c r="G9" i="1" s="1"/>
  <c r="K9" i="1" s="1"/>
  <c r="H8" i="1"/>
  <c r="L8" i="1" s="1"/>
  <c r="F8" i="1"/>
  <c r="J8" i="1" s="1"/>
  <c r="R8" i="1" s="1"/>
  <c r="E8" i="1"/>
  <c r="G8" i="1" s="1"/>
  <c r="K8" i="1" s="1"/>
  <c r="H7" i="1"/>
  <c r="L7" i="1" s="1"/>
  <c r="F7" i="1"/>
  <c r="J7" i="1" s="1"/>
  <c r="E7" i="1"/>
  <c r="G7" i="1" s="1"/>
  <c r="K7" i="1" s="1"/>
  <c r="H6" i="1"/>
  <c r="L6" i="1" s="1"/>
  <c r="F6" i="1"/>
  <c r="J6" i="1" s="1"/>
  <c r="R6" i="1" s="1"/>
  <c r="E6" i="1"/>
  <c r="G6" i="1" s="1"/>
  <c r="K6" i="1" s="1"/>
  <c r="H5" i="1"/>
  <c r="L5" i="1" s="1"/>
  <c r="F5" i="1"/>
  <c r="J5" i="1" s="1"/>
  <c r="E5" i="1"/>
  <c r="G5" i="1" s="1"/>
  <c r="K5" i="1" s="1"/>
  <c r="H4" i="1"/>
  <c r="L4" i="1" s="1"/>
  <c r="F4" i="1"/>
  <c r="J4" i="1" s="1"/>
  <c r="R4" i="1" s="1"/>
  <c r="E4" i="1"/>
  <c r="G4" i="1" s="1"/>
  <c r="K4" i="1" s="1"/>
  <c r="H3" i="1"/>
  <c r="F3" i="1"/>
  <c r="E3" i="1"/>
  <c r="G3" i="1" s="1"/>
  <c r="R5" i="1" l="1"/>
  <c r="R9" i="1"/>
  <c r="R13" i="1"/>
  <c r="R17" i="1"/>
  <c r="R7" i="1"/>
  <c r="R11" i="1"/>
  <c r="R15" i="1"/>
  <c r="R19" i="1"/>
  <c r="R23" i="1"/>
  <c r="F52" i="1"/>
  <c r="H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Nigel</author>
  </authors>
  <commentList>
    <comment ref="A2" authorId="0" shapeId="0" xr:uid="{26CBF1C5-E3B2-4191-B3F3-DC80B851059C}">
      <text>
        <r>
          <rPr>
            <b/>
            <sz val="9"/>
            <color indexed="81"/>
            <rFont val="Tahoma"/>
            <family val="2"/>
          </rPr>
          <t>Nigel:</t>
        </r>
        <r>
          <rPr>
            <sz val="9"/>
            <color indexed="81"/>
            <rFont val="Tahoma"/>
            <family val="2"/>
          </rPr>
          <t xml:space="preserve">
Detailed action plans were drawn up and enacted for each area</t>
        </r>
      </text>
    </comment>
  </commentList>
</comments>
</file>

<file path=xl/sharedStrings.xml><?xml version="1.0" encoding="utf-8"?>
<sst xmlns="http://schemas.openxmlformats.org/spreadsheetml/2006/main" count="100" uniqueCount="43">
  <si>
    <t>Results from parent questionnaires on 12 &amp; 14 November 2019</t>
  </si>
  <si>
    <t>Variance since last year</t>
  </si>
  <si>
    <t>Results in November 2018</t>
  </si>
  <si>
    <t>Yellow indicates areas that were identified in 2018 as requiring improvement</t>
  </si>
  <si>
    <t>Agree</t>
  </si>
  <si>
    <t>Disagree</t>
  </si>
  <si>
    <t>Don't Know</t>
  </si>
  <si>
    <t>My child and I are proud of our school</t>
  </si>
  <si>
    <t>New question in 2019</t>
  </si>
  <si>
    <t>My child likes school and he/she is happy to come</t>
  </si>
  <si>
    <t>The school provides a safe place for my child</t>
  </si>
  <si>
    <t>I am made to feel welcome when I come into school</t>
  </si>
  <si>
    <t>I find it easy to approach the school with questions or problems to do with my child</t>
  </si>
  <si>
    <t>The school expects my child to work hard and achieve his or her best</t>
  </si>
  <si>
    <t>The school is well led and managed</t>
  </si>
  <si>
    <t>Parents are encouraged to play an active part in the life of the school</t>
  </si>
  <si>
    <t>Newsletters are helpful and informative</t>
  </si>
  <si>
    <t>School reports and parent evenings keep me well informed about how my child is getting on</t>
  </si>
  <si>
    <t>My child is making good progress at school</t>
  </si>
  <si>
    <t>Pupils get help and support to do their best when they need it</t>
  </si>
  <si>
    <t>My child gets the right amount of work to do at home</t>
  </si>
  <si>
    <t>The school provides an interesting range of activities, clubs and sports outside lessons</t>
  </si>
  <si>
    <t>My child is treated fairly at school</t>
  </si>
  <si>
    <t>My child is happy during playtime</t>
  </si>
  <si>
    <t>My child does not have a problem with bullying by other pupils</t>
  </si>
  <si>
    <t>Behaviour in the school is good</t>
  </si>
  <si>
    <t>My child has school dinners</t>
  </si>
  <si>
    <t>My child enjoys school dinners **</t>
  </si>
  <si>
    <t>My child is happy during lunchtime</t>
  </si>
  <si>
    <t>Parents find the incident phone call home useful</t>
  </si>
  <si>
    <t>** Percentage of children who enjoy school dinners that have them</t>
  </si>
  <si>
    <t>Analysis of the above - Comparison to last year</t>
  </si>
  <si>
    <t>Improved by more than one percentage point (total of increased agreed and reduced disagreed)</t>
  </si>
  <si>
    <t>Reduced by more than one percentage point (total of increased agreed and reduced disagreed)</t>
  </si>
  <si>
    <t>My child enjoys school dinners</t>
  </si>
  <si>
    <t>Analysis of 2019 results</t>
  </si>
  <si>
    <t>Top 5 results by percentage (total of percentage agreed less percentage disagreed)</t>
  </si>
  <si>
    <t>Don't know</t>
  </si>
  <si>
    <t>Total</t>
  </si>
  <si>
    <t>Net total</t>
  </si>
  <si>
    <t>Top 5 results by number (total number agreed less the number that disagree)</t>
  </si>
  <si>
    <t>Bottom results with less than 90% net agreement (not including school meals)</t>
  </si>
  <si>
    <t>Note the order of the bottom results is unchanged when the number of votes is used rather than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</si>
</sst>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2" borderId="0" xfId="0" applyFill="1"/>
    <xf numFmtId="10" fontId="0" fillId="0" borderId="0" xfId="0" applyNumberFormat="1"/>
    <xf numFmtId="10" fontId="1" fillId="0" borderId="0" xfId="0" applyNumberFormat="1" applyFont="1"/>
    <xf numFmtId="10" fontId="0" fillId="2" borderId="0" xfId="0" applyNumberFormat="1" applyFill="1"/>
    <xf numFmtId="10" fontId="1" fillId="2" borderId="0" xfId="0" applyNumberFormat="1" applyFont="1" applyFill="1"/>
    <xf numFmtId="10" fontId="3" fillId="2" borderId="0" xfId="0" applyNumberFormat="1" applyFont="1" applyFill="1"/>
    <xf numFmtId="0" fontId="4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10" fontId="0" fillId="3" borderId="4" xfId="0" applyNumberFormat="1" applyFill="1" applyBorder="1"/>
    <xf numFmtId="0" fontId="0" fillId="3" borderId="5" xfId="0" applyFill="1" applyBorder="1"/>
    <xf numFmtId="10" fontId="0" fillId="3" borderId="6" xfId="0" applyNumberFormat="1" applyFill="1" applyBorder="1"/>
    <xf numFmtId="0" fontId="4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10" fontId="1" fillId="4" borderId="4" xfId="0" applyNumberFormat="1" applyFont="1" applyFill="1" applyBorder="1"/>
    <xf numFmtId="0" fontId="0" fillId="4" borderId="5" xfId="0" applyFill="1" applyBorder="1"/>
    <xf numFmtId="10" fontId="1" fillId="4" borderId="6" xfId="0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10" fontId="0" fillId="5" borderId="0" xfId="0" applyNumberFormat="1" applyFill="1"/>
    <xf numFmtId="0" fontId="4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10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B074E-6E21-4D22-B6B4-0A51D9EBCAE2}">
  <dimension ref="A1:R71"/>
  <sheetViews>
    <sheetView tabSelected="1" workbookViewId="0">
      <selection sqref="A1:XFD1048576"/>
    </sheetView>
  </sheetViews>
  <sheetFormatPr defaultRowHeight="15" x14ac:dyDescent="0.25"/>
  <cols>
    <col min="1" max="1" width="84.85546875" bestFit="1" customWidth="1"/>
    <col min="4" max="4" width="11.140625" bestFit="1" customWidth="1"/>
    <col min="12" max="12" width="11.140625" bestFit="1" customWidth="1"/>
  </cols>
  <sheetData>
    <row r="1" spans="1:18" ht="15.75" x14ac:dyDescent="0.25">
      <c r="A1" s="1" t="s">
        <v>0</v>
      </c>
      <c r="J1" t="s">
        <v>1</v>
      </c>
      <c r="N1" t="s">
        <v>2</v>
      </c>
    </row>
    <row r="2" spans="1:18" x14ac:dyDescent="0.25">
      <c r="A2" s="2" t="s">
        <v>3</v>
      </c>
      <c r="B2" t="s">
        <v>4</v>
      </c>
      <c r="C2" t="s">
        <v>5</v>
      </c>
      <c r="D2" t="s">
        <v>6</v>
      </c>
      <c r="F2" t="s">
        <v>4</v>
      </c>
      <c r="G2" t="s">
        <v>5</v>
      </c>
      <c r="H2" t="s">
        <v>6</v>
      </c>
      <c r="J2" t="s">
        <v>4</v>
      </c>
      <c r="K2" t="s">
        <v>5</v>
      </c>
      <c r="L2" t="s">
        <v>6</v>
      </c>
      <c r="N2" t="s">
        <v>4</v>
      </c>
      <c r="O2" t="s">
        <v>5</v>
      </c>
      <c r="P2" t="s">
        <v>6</v>
      </c>
    </row>
    <row r="3" spans="1:18" x14ac:dyDescent="0.25">
      <c r="A3" t="s">
        <v>7</v>
      </c>
      <c r="B3">
        <v>178</v>
      </c>
      <c r="D3">
        <v>5</v>
      </c>
      <c r="E3">
        <f t="shared" ref="E3:E24" si="0">SUM(B3:D3)</f>
        <v>183</v>
      </c>
      <c r="F3" s="3">
        <f t="shared" ref="F3:F24" si="1">B3/E3</f>
        <v>0.97267759562841527</v>
      </c>
      <c r="G3" s="3">
        <f t="shared" ref="G3:G24" si="2">C3/E3</f>
        <v>0</v>
      </c>
      <c r="H3" s="3">
        <f t="shared" ref="H3:H24" si="3">D3/E3</f>
        <v>2.7322404371584699E-2</v>
      </c>
      <c r="J3" t="s">
        <v>8</v>
      </c>
      <c r="N3" t="s">
        <v>8</v>
      </c>
    </row>
    <row r="4" spans="1:18" x14ac:dyDescent="0.25">
      <c r="A4" t="s">
        <v>9</v>
      </c>
      <c r="B4">
        <v>171.5</v>
      </c>
      <c r="C4">
        <v>5.5</v>
      </c>
      <c r="D4">
        <v>6</v>
      </c>
      <c r="E4">
        <f t="shared" si="0"/>
        <v>183</v>
      </c>
      <c r="F4" s="3">
        <f t="shared" si="1"/>
        <v>0.93715846994535523</v>
      </c>
      <c r="G4" s="3">
        <f t="shared" si="2"/>
        <v>3.0054644808743168E-2</v>
      </c>
      <c r="H4" s="3">
        <f t="shared" si="3"/>
        <v>3.2786885245901641E-2</v>
      </c>
      <c r="J4" s="4">
        <f t="shared" ref="J4:L20" si="4">F4-N4</f>
        <v>-9.2701014832161643E-3</v>
      </c>
      <c r="K4" s="4">
        <f t="shared" si="4"/>
        <v>-8.2106613137058124E-3</v>
      </c>
      <c r="L4" s="3">
        <f t="shared" si="4"/>
        <v>1.748076279692205E-2</v>
      </c>
      <c r="N4" s="3">
        <v>0.9464285714285714</v>
      </c>
      <c r="O4" s="3">
        <v>3.826530612244898E-2</v>
      </c>
      <c r="P4" s="3">
        <v>1.5306122448979591E-2</v>
      </c>
      <c r="R4" s="3">
        <f t="shared" ref="R4:R20" si="5">J4-K4</f>
        <v>-1.059440169510352E-3</v>
      </c>
    </row>
    <row r="5" spans="1:18" x14ac:dyDescent="0.25">
      <c r="A5" t="s">
        <v>10</v>
      </c>
      <c r="B5">
        <v>178.5</v>
      </c>
      <c r="C5">
        <v>2.5</v>
      </c>
      <c r="D5">
        <v>3</v>
      </c>
      <c r="E5">
        <f t="shared" si="0"/>
        <v>184</v>
      </c>
      <c r="F5" s="3">
        <f t="shared" si="1"/>
        <v>0.97010869565217395</v>
      </c>
      <c r="G5" s="3">
        <f t="shared" si="2"/>
        <v>1.358695652173913E-2</v>
      </c>
      <c r="H5" s="3">
        <f t="shared" si="3"/>
        <v>1.6304347826086956E-2</v>
      </c>
      <c r="J5" s="4">
        <f t="shared" si="4"/>
        <v>-1.4506688963210723E-2</v>
      </c>
      <c r="K5" s="3">
        <f t="shared" si="4"/>
        <v>8.458751393534001E-3</v>
      </c>
      <c r="L5" s="3">
        <f t="shared" si="4"/>
        <v>6.0479375696766997E-3</v>
      </c>
      <c r="N5" s="3">
        <v>0.98461538461538467</v>
      </c>
      <c r="O5" s="3">
        <v>5.1282051282051282E-3</v>
      </c>
      <c r="P5" s="3">
        <v>1.0256410256410256E-2</v>
      </c>
      <c r="R5" s="3">
        <f t="shared" si="5"/>
        <v>-2.2965440356744724E-2</v>
      </c>
    </row>
    <row r="6" spans="1:18" x14ac:dyDescent="0.25">
      <c r="A6" t="s">
        <v>11</v>
      </c>
      <c r="B6">
        <v>176</v>
      </c>
      <c r="C6">
        <v>1</v>
      </c>
      <c r="D6">
        <v>4</v>
      </c>
      <c r="E6">
        <f t="shared" si="0"/>
        <v>181</v>
      </c>
      <c r="F6" s="3">
        <f t="shared" si="1"/>
        <v>0.97237569060773477</v>
      </c>
      <c r="G6" s="3">
        <f t="shared" si="2"/>
        <v>5.5248618784530384E-3</v>
      </c>
      <c r="H6" s="3">
        <f t="shared" si="3"/>
        <v>2.2099447513812154E-2</v>
      </c>
      <c r="J6" s="4">
        <f t="shared" si="4"/>
        <v>-1.717573640969916E-3</v>
      </c>
      <c r="K6" s="3">
        <f t="shared" si="4"/>
        <v>3.4351472819397089E-4</v>
      </c>
      <c r="L6" s="3">
        <f t="shared" si="4"/>
        <v>1.3740589127758836E-3</v>
      </c>
      <c r="N6" s="3">
        <v>0.97409326424870468</v>
      </c>
      <c r="O6" s="3">
        <v>5.1813471502590676E-3</v>
      </c>
      <c r="P6" s="3">
        <v>2.072538860103627E-2</v>
      </c>
      <c r="R6" s="3">
        <f t="shared" si="5"/>
        <v>-2.0610883691638869E-3</v>
      </c>
    </row>
    <row r="7" spans="1:18" x14ac:dyDescent="0.25">
      <c r="A7" t="s">
        <v>12</v>
      </c>
      <c r="B7">
        <v>175.5</v>
      </c>
      <c r="C7">
        <v>3.5</v>
      </c>
      <c r="D7">
        <v>4</v>
      </c>
      <c r="E7">
        <f t="shared" si="0"/>
        <v>183</v>
      </c>
      <c r="F7" s="3">
        <f t="shared" si="1"/>
        <v>0.95901639344262291</v>
      </c>
      <c r="G7" s="3">
        <f t="shared" si="2"/>
        <v>1.912568306010929E-2</v>
      </c>
      <c r="H7" s="3">
        <f t="shared" si="3"/>
        <v>2.185792349726776E-2</v>
      </c>
      <c r="J7" s="4">
        <f t="shared" si="4"/>
        <v>-1.6728002676480447E-4</v>
      </c>
      <c r="K7" s="3">
        <f t="shared" si="4"/>
        <v>3.8195606111296986E-3</v>
      </c>
      <c r="L7" s="4">
        <f t="shared" si="4"/>
        <v>-3.6522805843648941E-3</v>
      </c>
      <c r="N7" s="3">
        <v>0.95918367346938771</v>
      </c>
      <c r="O7" s="3">
        <v>1.5306122448979591E-2</v>
      </c>
      <c r="P7" s="3">
        <v>2.5510204081632654E-2</v>
      </c>
      <c r="R7" s="3">
        <f t="shared" si="5"/>
        <v>-3.986840637894503E-3</v>
      </c>
    </row>
    <row r="8" spans="1:18" x14ac:dyDescent="0.25">
      <c r="A8" t="s">
        <v>13</v>
      </c>
      <c r="B8">
        <v>180</v>
      </c>
      <c r="D8">
        <v>2</v>
      </c>
      <c r="E8">
        <f t="shared" si="0"/>
        <v>182</v>
      </c>
      <c r="F8" s="3">
        <f t="shared" si="1"/>
        <v>0.98901098901098905</v>
      </c>
      <c r="G8" s="3">
        <f t="shared" si="2"/>
        <v>0</v>
      </c>
      <c r="H8" s="3">
        <f t="shared" si="3"/>
        <v>1.098901098901099E-2</v>
      </c>
      <c r="J8" s="3">
        <f t="shared" si="4"/>
        <v>4.39560439560438E-3</v>
      </c>
      <c r="K8" s="4">
        <f t="shared" si="4"/>
        <v>-5.1282051282051282E-3</v>
      </c>
      <c r="L8" s="3">
        <f t="shared" si="4"/>
        <v>7.3260073260073347E-4</v>
      </c>
      <c r="N8" s="3">
        <v>0.98461538461538467</v>
      </c>
      <c r="O8" s="3">
        <v>5.1282051282051282E-3</v>
      </c>
      <c r="P8" s="3">
        <v>1.0256410256410256E-2</v>
      </c>
      <c r="R8" s="3">
        <f t="shared" si="5"/>
        <v>9.5238095238095073E-3</v>
      </c>
    </row>
    <row r="9" spans="1:18" x14ac:dyDescent="0.25">
      <c r="A9" t="s">
        <v>14</v>
      </c>
      <c r="B9">
        <v>176</v>
      </c>
      <c r="C9">
        <v>1</v>
      </c>
      <c r="D9">
        <v>7</v>
      </c>
      <c r="E9">
        <f t="shared" si="0"/>
        <v>184</v>
      </c>
      <c r="F9" s="3">
        <f t="shared" si="1"/>
        <v>0.95652173913043481</v>
      </c>
      <c r="G9" s="3">
        <f t="shared" si="2"/>
        <v>5.434782608695652E-3</v>
      </c>
      <c r="H9" s="3">
        <f t="shared" si="3"/>
        <v>3.8043478260869568E-2</v>
      </c>
      <c r="J9" s="4">
        <f t="shared" si="4"/>
        <v>-1.2390177968010785E-2</v>
      </c>
      <c r="K9" s="3">
        <f t="shared" si="4"/>
        <v>5.434782608695652E-3</v>
      </c>
      <c r="L9" s="3">
        <f t="shared" si="4"/>
        <v>6.9553953593151641E-3</v>
      </c>
      <c r="N9" s="3">
        <v>0.9689119170984456</v>
      </c>
      <c r="O9" s="3">
        <v>0</v>
      </c>
      <c r="P9" s="3">
        <v>3.1088082901554404E-2</v>
      </c>
      <c r="R9" s="3">
        <f t="shared" si="5"/>
        <v>-1.7824960576706437E-2</v>
      </c>
    </row>
    <row r="10" spans="1:18" x14ac:dyDescent="0.25">
      <c r="A10" t="s">
        <v>15</v>
      </c>
      <c r="B10">
        <v>176</v>
      </c>
      <c r="C10">
        <v>2</v>
      </c>
      <c r="D10">
        <v>5</v>
      </c>
      <c r="E10">
        <f t="shared" si="0"/>
        <v>183</v>
      </c>
      <c r="F10" s="3">
        <f t="shared" si="1"/>
        <v>0.96174863387978138</v>
      </c>
      <c r="G10" s="3">
        <f t="shared" si="2"/>
        <v>1.092896174863388E-2</v>
      </c>
      <c r="H10" s="3">
        <f t="shared" si="3"/>
        <v>2.7322404371584699E-2</v>
      </c>
      <c r="J10" s="3">
        <f t="shared" si="4"/>
        <v>4.2900466340514365E-2</v>
      </c>
      <c r="K10" s="3">
        <f t="shared" si="4"/>
        <v>-2.1600434869682144E-3</v>
      </c>
      <c r="L10" s="4">
        <f t="shared" si="4"/>
        <v>-4.074042285354619E-2</v>
      </c>
      <c r="N10" s="3">
        <v>0.91884816753926701</v>
      </c>
      <c r="O10" s="3">
        <v>1.3089005235602094E-2</v>
      </c>
      <c r="P10" s="3">
        <v>6.8062827225130892E-2</v>
      </c>
      <c r="R10" s="3">
        <f t="shared" si="5"/>
        <v>4.5060509827482581E-2</v>
      </c>
    </row>
    <row r="11" spans="1:18" x14ac:dyDescent="0.25">
      <c r="A11" t="s">
        <v>16</v>
      </c>
      <c r="B11">
        <v>182</v>
      </c>
      <c r="E11">
        <f t="shared" si="0"/>
        <v>182</v>
      </c>
      <c r="F11" s="3">
        <f t="shared" si="1"/>
        <v>1</v>
      </c>
      <c r="G11" s="3">
        <f t="shared" si="2"/>
        <v>0</v>
      </c>
      <c r="H11" s="3">
        <f t="shared" si="3"/>
        <v>0</v>
      </c>
      <c r="J11" s="3">
        <f t="shared" si="4"/>
        <v>2.0618556701030966E-2</v>
      </c>
      <c r="K11" s="3">
        <f t="shared" si="4"/>
        <v>-5.1546391752577319E-3</v>
      </c>
      <c r="L11" s="4">
        <f t="shared" si="4"/>
        <v>-1.5463917525773196E-2</v>
      </c>
      <c r="N11" s="3">
        <v>0.97938144329896903</v>
      </c>
      <c r="O11" s="3">
        <v>5.1546391752577319E-3</v>
      </c>
      <c r="P11" s="3">
        <v>1.5463917525773196E-2</v>
      </c>
      <c r="R11" s="3">
        <f t="shared" si="5"/>
        <v>2.5773195876288697E-2</v>
      </c>
    </row>
    <row r="12" spans="1:18" x14ac:dyDescent="0.25">
      <c r="A12" t="s">
        <v>17</v>
      </c>
      <c r="B12">
        <v>173</v>
      </c>
      <c r="D12">
        <v>10</v>
      </c>
      <c r="E12">
        <f t="shared" si="0"/>
        <v>183</v>
      </c>
      <c r="F12" s="3">
        <f t="shared" si="1"/>
        <v>0.94535519125683065</v>
      </c>
      <c r="G12" s="3">
        <f t="shared" si="2"/>
        <v>0</v>
      </c>
      <c r="H12" s="3">
        <f t="shared" si="3"/>
        <v>5.4644808743169397E-2</v>
      </c>
      <c r="J12" s="4">
        <f t="shared" si="4"/>
        <v>-7.7698087431693486E-3</v>
      </c>
      <c r="K12" s="4">
        <f t="shared" si="4"/>
        <v>-1.0416666666666666E-2</v>
      </c>
      <c r="L12" s="3">
        <f t="shared" si="4"/>
        <v>1.8186475409836061E-2</v>
      </c>
      <c r="N12" s="3">
        <v>0.953125</v>
      </c>
      <c r="O12" s="3">
        <v>1.0416666666666666E-2</v>
      </c>
      <c r="P12" s="3">
        <v>3.6458333333333336E-2</v>
      </c>
      <c r="R12" s="3">
        <f t="shared" si="5"/>
        <v>2.6468579234973175E-3</v>
      </c>
    </row>
    <row r="13" spans="1:18" x14ac:dyDescent="0.25">
      <c r="A13" t="s">
        <v>18</v>
      </c>
      <c r="B13">
        <v>177</v>
      </c>
      <c r="D13">
        <v>7</v>
      </c>
      <c r="E13">
        <f t="shared" si="0"/>
        <v>184</v>
      </c>
      <c r="F13" s="3">
        <f t="shared" si="1"/>
        <v>0.96195652173913049</v>
      </c>
      <c r="G13" s="3">
        <f t="shared" si="2"/>
        <v>0</v>
      </c>
      <c r="H13" s="3">
        <f t="shared" si="3"/>
        <v>3.8043478260869568E-2</v>
      </c>
      <c r="J13" s="3">
        <f t="shared" si="4"/>
        <v>3.407298941203063E-3</v>
      </c>
      <c r="K13" s="3">
        <f t="shared" si="4"/>
        <v>0</v>
      </c>
      <c r="L13" s="4">
        <f t="shared" si="4"/>
        <v>-3.4072989412029728E-3</v>
      </c>
      <c r="N13" s="3">
        <v>0.95854922279792742</v>
      </c>
      <c r="O13" s="3">
        <v>0</v>
      </c>
      <c r="P13" s="3">
        <v>4.145077720207254E-2</v>
      </c>
      <c r="R13" s="3">
        <f t="shared" si="5"/>
        <v>3.407298941203063E-3</v>
      </c>
    </row>
    <row r="14" spans="1:18" x14ac:dyDescent="0.25">
      <c r="A14" t="s">
        <v>19</v>
      </c>
      <c r="B14">
        <v>170.5</v>
      </c>
      <c r="C14">
        <v>2.5</v>
      </c>
      <c r="D14">
        <v>8</v>
      </c>
      <c r="E14">
        <f t="shared" si="0"/>
        <v>181</v>
      </c>
      <c r="F14" s="3">
        <f t="shared" si="1"/>
        <v>0.94198895027624308</v>
      </c>
      <c r="G14" s="3">
        <f t="shared" si="2"/>
        <v>1.3812154696132596E-2</v>
      </c>
      <c r="H14" s="3">
        <f t="shared" si="3"/>
        <v>4.4198895027624308E-2</v>
      </c>
      <c r="J14" s="4">
        <f t="shared" si="4"/>
        <v>-3.8873383835507092E-3</v>
      </c>
      <c r="K14" s="3">
        <f t="shared" si="4"/>
        <v>1.3812154696132596E-2</v>
      </c>
      <c r="L14" s="4">
        <f t="shared" si="4"/>
        <v>-9.92481631258188E-3</v>
      </c>
      <c r="N14" s="3">
        <v>0.94587628865979378</v>
      </c>
      <c r="O14" s="3">
        <v>0</v>
      </c>
      <c r="P14" s="3">
        <v>5.4123711340206188E-2</v>
      </c>
      <c r="R14" s="3">
        <f t="shared" si="5"/>
        <v>-1.7699493079683305E-2</v>
      </c>
    </row>
    <row r="15" spans="1:18" x14ac:dyDescent="0.25">
      <c r="A15" s="2" t="s">
        <v>20</v>
      </c>
      <c r="B15">
        <v>162</v>
      </c>
      <c r="C15">
        <v>13</v>
      </c>
      <c r="D15">
        <v>6</v>
      </c>
      <c r="E15">
        <f t="shared" si="0"/>
        <v>181</v>
      </c>
      <c r="F15" s="3">
        <f t="shared" si="1"/>
        <v>0.89502762430939231</v>
      </c>
      <c r="G15" s="3">
        <f t="shared" si="2"/>
        <v>7.18232044198895E-2</v>
      </c>
      <c r="H15" s="3">
        <f t="shared" si="3"/>
        <v>3.3149171270718231E-2</v>
      </c>
      <c r="J15" s="5">
        <f t="shared" si="4"/>
        <v>3.3489162770930725E-2</v>
      </c>
      <c r="K15" s="6">
        <f t="shared" si="4"/>
        <v>2.8332625017710167E-5</v>
      </c>
      <c r="L15" s="6">
        <f t="shared" si="4"/>
        <v>-3.3517495395948435E-2</v>
      </c>
      <c r="N15" s="3">
        <v>0.86153846153846159</v>
      </c>
      <c r="O15" s="3">
        <v>7.179487179487179E-2</v>
      </c>
      <c r="P15" s="3">
        <v>6.6666666666666666E-2</v>
      </c>
      <c r="R15" s="3">
        <f t="shared" si="5"/>
        <v>3.3460830145913015E-2</v>
      </c>
    </row>
    <row r="16" spans="1:18" x14ac:dyDescent="0.25">
      <c r="A16" t="s">
        <v>21</v>
      </c>
      <c r="B16">
        <v>157</v>
      </c>
      <c r="C16">
        <v>5</v>
      </c>
      <c r="D16">
        <v>19</v>
      </c>
      <c r="E16">
        <f t="shared" si="0"/>
        <v>181</v>
      </c>
      <c r="F16" s="3">
        <f t="shared" si="1"/>
        <v>0.86740331491712708</v>
      </c>
      <c r="G16" s="3">
        <f t="shared" si="2"/>
        <v>2.7624309392265192E-2</v>
      </c>
      <c r="H16" s="3">
        <f t="shared" si="3"/>
        <v>0.10497237569060773</v>
      </c>
      <c r="J16" s="4">
        <f t="shared" si="4"/>
        <v>-6.043173662926471E-2</v>
      </c>
      <c r="K16" s="3">
        <f t="shared" si="4"/>
        <v>2.2469670217007461E-2</v>
      </c>
      <c r="L16" s="3">
        <f t="shared" si="4"/>
        <v>3.7962066412257217E-2</v>
      </c>
      <c r="N16" s="3">
        <v>0.92783505154639179</v>
      </c>
      <c r="O16" s="3">
        <v>5.1546391752577319E-3</v>
      </c>
      <c r="P16" s="3">
        <v>6.7010309278350513E-2</v>
      </c>
      <c r="R16" s="3">
        <f t="shared" si="5"/>
        <v>-8.2901406846272174E-2</v>
      </c>
    </row>
    <row r="17" spans="1:18" x14ac:dyDescent="0.25">
      <c r="A17" t="s">
        <v>22</v>
      </c>
      <c r="B17">
        <v>174</v>
      </c>
      <c r="C17">
        <v>3</v>
      </c>
      <c r="D17">
        <v>6</v>
      </c>
      <c r="E17">
        <f t="shared" si="0"/>
        <v>183</v>
      </c>
      <c r="F17" s="3">
        <f t="shared" si="1"/>
        <v>0.95081967213114749</v>
      </c>
      <c r="G17" s="3">
        <f t="shared" si="2"/>
        <v>1.6393442622950821E-2</v>
      </c>
      <c r="H17" s="3">
        <f t="shared" si="3"/>
        <v>3.2786885245901641E-2</v>
      </c>
      <c r="J17" s="4">
        <f t="shared" si="4"/>
        <v>-8.1546868432115227E-3</v>
      </c>
      <c r="K17" s="3">
        <f t="shared" si="4"/>
        <v>6.1370323665405641E-3</v>
      </c>
      <c r="L17" s="3">
        <f t="shared" si="4"/>
        <v>2.0176544766708701E-3</v>
      </c>
      <c r="N17" s="3">
        <v>0.95897435897435901</v>
      </c>
      <c r="O17" s="3">
        <v>1.0256410256410256E-2</v>
      </c>
      <c r="P17" s="3">
        <v>3.0769230769230771E-2</v>
      </c>
      <c r="R17" s="3">
        <f t="shared" si="5"/>
        <v>-1.4291719209752087E-2</v>
      </c>
    </row>
    <row r="18" spans="1:18" x14ac:dyDescent="0.25">
      <c r="A18" s="2" t="s">
        <v>23</v>
      </c>
      <c r="B18">
        <v>167</v>
      </c>
      <c r="C18">
        <v>7</v>
      </c>
      <c r="D18">
        <v>9</v>
      </c>
      <c r="E18">
        <f t="shared" si="0"/>
        <v>183</v>
      </c>
      <c r="F18" s="3">
        <f t="shared" si="1"/>
        <v>0.91256830601092898</v>
      </c>
      <c r="G18" s="3">
        <f t="shared" si="2"/>
        <v>3.825136612021858E-2</v>
      </c>
      <c r="H18" s="3">
        <f t="shared" si="3"/>
        <v>4.9180327868852458E-2</v>
      </c>
      <c r="J18" s="5">
        <f t="shared" si="4"/>
        <v>4.5221367235418808E-2</v>
      </c>
      <c r="K18" s="6">
        <f t="shared" si="4"/>
        <v>-4.8483327757332439E-2</v>
      </c>
      <c r="L18" s="7">
        <f t="shared" si="4"/>
        <v>3.2619605219136802E-3</v>
      </c>
      <c r="N18" s="3">
        <v>0.86734693877551017</v>
      </c>
      <c r="O18" s="3">
        <v>8.673469387755102E-2</v>
      </c>
      <c r="P18" s="3">
        <v>4.5918367346938778E-2</v>
      </c>
      <c r="R18" s="3">
        <f t="shared" si="5"/>
        <v>9.3704694992751247E-2</v>
      </c>
    </row>
    <row r="19" spans="1:18" x14ac:dyDescent="0.25">
      <c r="A19" s="2" t="s">
        <v>24</v>
      </c>
      <c r="B19">
        <v>157.5</v>
      </c>
      <c r="C19">
        <v>13</v>
      </c>
      <c r="D19">
        <v>12.5</v>
      </c>
      <c r="E19">
        <f t="shared" si="0"/>
        <v>183</v>
      </c>
      <c r="F19" s="3">
        <f t="shared" si="1"/>
        <v>0.86065573770491799</v>
      </c>
      <c r="G19" s="3">
        <f t="shared" si="2"/>
        <v>7.1038251366120214E-2</v>
      </c>
      <c r="H19" s="3">
        <f t="shared" si="3"/>
        <v>6.8306010928961755E-2</v>
      </c>
      <c r="J19" s="5">
        <f t="shared" si="4"/>
        <v>5.7334579121718354E-3</v>
      </c>
      <c r="K19" s="5">
        <f t="shared" si="4"/>
        <v>1.6634106288400008E-2</v>
      </c>
      <c r="L19" s="6">
        <f t="shared" si="4"/>
        <v>-2.2367564200571927E-2</v>
      </c>
      <c r="N19" s="3">
        <v>0.85492227979274615</v>
      </c>
      <c r="O19" s="3">
        <v>5.4404145077720206E-2</v>
      </c>
      <c r="P19" s="3">
        <v>9.0673575129533682E-2</v>
      </c>
      <c r="R19" s="3">
        <f t="shared" si="5"/>
        <v>-1.0900648376228173E-2</v>
      </c>
    </row>
    <row r="20" spans="1:18" x14ac:dyDescent="0.25">
      <c r="A20" s="2" t="s">
        <v>25</v>
      </c>
      <c r="B20">
        <v>161</v>
      </c>
      <c r="C20">
        <v>3</v>
      </c>
      <c r="D20">
        <v>19</v>
      </c>
      <c r="E20">
        <f t="shared" si="0"/>
        <v>183</v>
      </c>
      <c r="F20" s="3">
        <f t="shared" si="1"/>
        <v>0.8797814207650273</v>
      </c>
      <c r="G20" s="3">
        <f t="shared" si="2"/>
        <v>1.6393442622950821E-2</v>
      </c>
      <c r="H20" s="3">
        <f t="shared" si="3"/>
        <v>0.10382513661202186</v>
      </c>
      <c r="J20" s="5">
        <f t="shared" si="4"/>
        <v>1.8956678496986012E-2</v>
      </c>
      <c r="K20" s="6">
        <f t="shared" si="4"/>
        <v>-2.7420990366739898E-2</v>
      </c>
      <c r="L20" s="5">
        <f t="shared" si="4"/>
        <v>8.4643118697538267E-3</v>
      </c>
      <c r="N20" s="3">
        <v>0.86082474226804129</v>
      </c>
      <c r="O20" s="3">
        <v>4.3814432989690719E-2</v>
      </c>
      <c r="P20" s="3">
        <v>9.5360824742268036E-2</v>
      </c>
      <c r="R20" s="3">
        <f t="shared" si="5"/>
        <v>4.6377668863725907E-2</v>
      </c>
    </row>
    <row r="21" spans="1:18" x14ac:dyDescent="0.25">
      <c r="A21" t="s">
        <v>26</v>
      </c>
      <c r="B21">
        <v>147</v>
      </c>
      <c r="C21">
        <v>31</v>
      </c>
      <c r="D21">
        <v>2</v>
      </c>
      <c r="E21">
        <f t="shared" si="0"/>
        <v>180</v>
      </c>
      <c r="F21" s="3">
        <f t="shared" si="1"/>
        <v>0.81666666666666665</v>
      </c>
      <c r="G21" s="3">
        <f t="shared" si="2"/>
        <v>0.17222222222222222</v>
      </c>
      <c r="H21" s="3">
        <f t="shared" si="3"/>
        <v>1.1111111111111112E-2</v>
      </c>
      <c r="J21" s="2" t="s">
        <v>8</v>
      </c>
      <c r="K21" s="2"/>
      <c r="L21" s="2"/>
      <c r="N21" s="3" t="s">
        <v>8</v>
      </c>
      <c r="O21" s="3"/>
      <c r="P21" s="3"/>
      <c r="R21" s="3"/>
    </row>
    <row r="22" spans="1:18" x14ac:dyDescent="0.25">
      <c r="A22" s="2" t="s">
        <v>27</v>
      </c>
      <c r="B22">
        <v>138.5</v>
      </c>
      <c r="C22">
        <v>25.5</v>
      </c>
      <c r="D22">
        <v>11</v>
      </c>
      <c r="E22">
        <f t="shared" si="0"/>
        <v>175</v>
      </c>
      <c r="F22" s="3">
        <f t="shared" si="1"/>
        <v>0.79142857142857148</v>
      </c>
      <c r="G22" s="3">
        <f t="shared" si="2"/>
        <v>0.14571428571428571</v>
      </c>
      <c r="H22" s="3">
        <f t="shared" si="3"/>
        <v>6.2857142857142861E-2</v>
      </c>
      <c r="J22" s="6">
        <f t="shared" ref="J22:L23" si="6">F22-N22</f>
        <v>-7.5132275132274717E-3</v>
      </c>
      <c r="K22" s="5">
        <f t="shared" si="6"/>
        <v>8.1481481481481544E-3</v>
      </c>
      <c r="L22" s="6">
        <f t="shared" si="6"/>
        <v>-6.3492063492062711E-4</v>
      </c>
      <c r="N22" s="3">
        <v>0.79894179894179895</v>
      </c>
      <c r="O22" s="3">
        <v>0.13756613756613756</v>
      </c>
      <c r="P22" s="3">
        <v>6.3492063492063489E-2</v>
      </c>
      <c r="R22" s="3">
        <f>J22-K22</f>
        <v>-1.5661375661375626E-2</v>
      </c>
    </row>
    <row r="23" spans="1:18" x14ac:dyDescent="0.25">
      <c r="A23" s="2" t="s">
        <v>28</v>
      </c>
      <c r="B23">
        <v>166.5</v>
      </c>
      <c r="C23">
        <v>4</v>
      </c>
      <c r="D23">
        <v>10.5</v>
      </c>
      <c r="E23">
        <f t="shared" si="0"/>
        <v>181</v>
      </c>
      <c r="F23" s="3">
        <f t="shared" si="1"/>
        <v>0.91988950276243098</v>
      </c>
      <c r="G23" s="3">
        <f t="shared" si="2"/>
        <v>2.2099447513812154E-2</v>
      </c>
      <c r="H23" s="3">
        <f t="shared" si="3"/>
        <v>5.8011049723756904E-2</v>
      </c>
      <c r="J23" s="5">
        <f t="shared" si="6"/>
        <v>3.3291564618101122E-2</v>
      </c>
      <c r="K23" s="6">
        <f t="shared" si="6"/>
        <v>-2.4292305063507436E-2</v>
      </c>
      <c r="L23" s="6">
        <f t="shared" si="6"/>
        <v>-8.9992595545936097E-3</v>
      </c>
      <c r="N23" s="3">
        <v>0.88659793814432986</v>
      </c>
      <c r="O23" s="3">
        <v>4.6391752577319589E-2</v>
      </c>
      <c r="P23" s="3">
        <v>6.7010309278350513E-2</v>
      </c>
      <c r="R23" s="3">
        <f>J23-K23</f>
        <v>5.7583869681608557E-2</v>
      </c>
    </row>
    <row r="24" spans="1:18" x14ac:dyDescent="0.25">
      <c r="A24" t="s">
        <v>29</v>
      </c>
      <c r="B24">
        <v>154.5</v>
      </c>
      <c r="C24">
        <v>4.5</v>
      </c>
      <c r="D24">
        <v>20</v>
      </c>
      <c r="E24">
        <f t="shared" si="0"/>
        <v>179</v>
      </c>
      <c r="F24" s="3">
        <f t="shared" si="1"/>
        <v>0.86312849162011174</v>
      </c>
      <c r="G24" s="3">
        <f t="shared" si="2"/>
        <v>2.5139664804469275E-2</v>
      </c>
      <c r="H24" s="3">
        <f t="shared" si="3"/>
        <v>0.11173184357541899</v>
      </c>
      <c r="J24" t="s">
        <v>8</v>
      </c>
      <c r="N24" t="s">
        <v>8</v>
      </c>
      <c r="R24" s="3"/>
    </row>
    <row r="26" spans="1:18" x14ac:dyDescent="0.25">
      <c r="A26" s="2" t="s">
        <v>30</v>
      </c>
      <c r="B26" s="5">
        <f>B22/B21</f>
        <v>0.94217687074829937</v>
      </c>
    </row>
    <row r="28" spans="1:18" ht="16.5" thickBot="1" x14ac:dyDescent="0.3">
      <c r="A28" s="1" t="s">
        <v>31</v>
      </c>
    </row>
    <row r="29" spans="1:18" x14ac:dyDescent="0.25">
      <c r="A29" s="8" t="s">
        <v>32</v>
      </c>
      <c r="B29" s="9"/>
    </row>
    <row r="30" spans="1:18" x14ac:dyDescent="0.25">
      <c r="A30" s="10" t="s">
        <v>23</v>
      </c>
      <c r="B30" s="11">
        <v>9.3700000000000006E-2</v>
      </c>
    </row>
    <row r="31" spans="1:18" x14ac:dyDescent="0.25">
      <c r="A31" s="10" t="s">
        <v>28</v>
      </c>
      <c r="B31" s="11">
        <v>5.7599999999999998E-2</v>
      </c>
    </row>
    <row r="32" spans="1:18" x14ac:dyDescent="0.25">
      <c r="A32" s="10" t="s">
        <v>25</v>
      </c>
      <c r="B32" s="11">
        <v>4.6399999999999997E-2</v>
      </c>
    </row>
    <row r="33" spans="1:8" x14ac:dyDescent="0.25">
      <c r="A33" s="10" t="s">
        <v>15</v>
      </c>
      <c r="B33" s="11">
        <v>4.5100000000000001E-2</v>
      </c>
    </row>
    <row r="34" spans="1:8" x14ac:dyDescent="0.25">
      <c r="A34" s="10" t="s">
        <v>20</v>
      </c>
      <c r="B34" s="11">
        <v>3.3500000000000002E-2</v>
      </c>
    </row>
    <row r="35" spans="1:8" ht="15.75" thickBot="1" x14ac:dyDescent="0.3">
      <c r="A35" s="12" t="s">
        <v>16</v>
      </c>
      <c r="B35" s="13">
        <v>2.58E-2</v>
      </c>
    </row>
    <row r="36" spans="1:8" ht="15.75" thickBot="1" x14ac:dyDescent="0.3"/>
    <row r="37" spans="1:8" x14ac:dyDescent="0.25">
      <c r="A37" s="14" t="s">
        <v>33</v>
      </c>
      <c r="B37" s="15"/>
    </row>
    <row r="38" spans="1:8" x14ac:dyDescent="0.25">
      <c r="A38" s="16" t="s">
        <v>21</v>
      </c>
      <c r="B38" s="17">
        <v>-8.2900000000000001E-2</v>
      </c>
    </row>
    <row r="39" spans="1:8" x14ac:dyDescent="0.25">
      <c r="A39" s="16" t="s">
        <v>10</v>
      </c>
      <c r="B39" s="17">
        <v>-2.3E-2</v>
      </c>
    </row>
    <row r="40" spans="1:8" x14ac:dyDescent="0.25">
      <c r="A40" s="16" t="s">
        <v>14</v>
      </c>
      <c r="B40" s="17">
        <v>-1.78E-2</v>
      </c>
    </row>
    <row r="41" spans="1:8" x14ac:dyDescent="0.25">
      <c r="A41" s="16" t="s">
        <v>19</v>
      </c>
      <c r="B41" s="17">
        <v>-1.77E-2</v>
      </c>
    </row>
    <row r="42" spans="1:8" x14ac:dyDescent="0.25">
      <c r="A42" s="16" t="s">
        <v>34</v>
      </c>
      <c r="B42" s="17">
        <v>-1.5699999999999999E-2</v>
      </c>
    </row>
    <row r="43" spans="1:8" ht="15.75" thickBot="1" x14ac:dyDescent="0.3">
      <c r="A43" s="18" t="s">
        <v>22</v>
      </c>
      <c r="B43" s="19">
        <v>-1.43E-2</v>
      </c>
    </row>
    <row r="46" spans="1:8" ht="15.75" x14ac:dyDescent="0.25">
      <c r="A46" s="20" t="s">
        <v>35</v>
      </c>
    </row>
    <row r="47" spans="1:8" x14ac:dyDescent="0.25">
      <c r="A47" s="21" t="s">
        <v>36</v>
      </c>
      <c r="B47" s="22" t="s">
        <v>4</v>
      </c>
      <c r="C47" s="22" t="s">
        <v>5</v>
      </c>
      <c r="D47" s="22" t="s">
        <v>37</v>
      </c>
      <c r="E47" s="22" t="s">
        <v>38</v>
      </c>
      <c r="F47" s="22" t="s">
        <v>4</v>
      </c>
      <c r="G47" s="22" t="s">
        <v>5</v>
      </c>
      <c r="H47" s="22" t="s">
        <v>39</v>
      </c>
    </row>
    <row r="48" spans="1:8" x14ac:dyDescent="0.25">
      <c r="A48" s="23" t="s">
        <v>16</v>
      </c>
      <c r="B48" s="23">
        <v>182</v>
      </c>
      <c r="C48" s="23"/>
      <c r="D48" s="23"/>
      <c r="E48" s="23">
        <f>SUM(B48:D48)</f>
        <v>182</v>
      </c>
      <c r="F48" s="24">
        <f>B48/E48</f>
        <v>1</v>
      </c>
      <c r="G48" s="24">
        <f>C48/E48</f>
        <v>0</v>
      </c>
      <c r="H48" s="24">
        <f>F48-G48</f>
        <v>1</v>
      </c>
    </row>
    <row r="49" spans="1:8" x14ac:dyDescent="0.25">
      <c r="A49" s="23" t="s">
        <v>13</v>
      </c>
      <c r="B49" s="23">
        <v>180</v>
      </c>
      <c r="C49" s="23"/>
      <c r="D49" s="23">
        <v>2</v>
      </c>
      <c r="E49" s="23">
        <f>SUM(B49:D49)</f>
        <v>182</v>
      </c>
      <c r="F49" s="24">
        <f>B49/E49</f>
        <v>0.98901098901098905</v>
      </c>
      <c r="G49" s="24">
        <f>C49/E49</f>
        <v>0</v>
      </c>
      <c r="H49" s="24">
        <f>F49-G49</f>
        <v>0.98901098901098905</v>
      </c>
    </row>
    <row r="50" spans="1:8" x14ac:dyDescent="0.25">
      <c r="A50" s="23" t="s">
        <v>7</v>
      </c>
      <c r="B50" s="23">
        <v>178</v>
      </c>
      <c r="C50" s="23"/>
      <c r="D50" s="23">
        <v>5</v>
      </c>
      <c r="E50" s="23">
        <f>SUM(B50:D50)</f>
        <v>183</v>
      </c>
      <c r="F50" s="24">
        <f>B50/E50</f>
        <v>0.97267759562841527</v>
      </c>
      <c r="G50" s="24">
        <f>C50/E50</f>
        <v>0</v>
      </c>
      <c r="H50" s="24">
        <f>F50-G50</f>
        <v>0.97267759562841527</v>
      </c>
    </row>
    <row r="51" spans="1:8" x14ac:dyDescent="0.25">
      <c r="A51" s="23" t="s">
        <v>11</v>
      </c>
      <c r="B51" s="23">
        <v>176</v>
      </c>
      <c r="C51" s="23">
        <v>1</v>
      </c>
      <c r="D51" s="23">
        <v>4</v>
      </c>
      <c r="E51" s="23">
        <f>SUM(B51:D51)</f>
        <v>181</v>
      </c>
      <c r="F51" s="24">
        <f>B51/E51</f>
        <v>0.97237569060773477</v>
      </c>
      <c r="G51" s="24">
        <f>C51/E51</f>
        <v>5.5248618784530384E-3</v>
      </c>
      <c r="H51" s="24">
        <f>F51-G51</f>
        <v>0.96685082872928174</v>
      </c>
    </row>
    <row r="52" spans="1:8" x14ac:dyDescent="0.25">
      <c r="A52" s="23" t="s">
        <v>18</v>
      </c>
      <c r="B52" s="23">
        <v>177</v>
      </c>
      <c r="C52" s="23"/>
      <c r="D52" s="23">
        <v>7</v>
      </c>
      <c r="E52" s="23">
        <f>SUM(B52:D52)</f>
        <v>184</v>
      </c>
      <c r="F52" s="24">
        <f>B52/E52</f>
        <v>0.96195652173913049</v>
      </c>
      <c r="G52" s="24">
        <f>C52/E52</f>
        <v>0</v>
      </c>
      <c r="H52" s="24">
        <f>F52-G52</f>
        <v>0.96195652173913049</v>
      </c>
    </row>
    <row r="53" spans="1:8" x14ac:dyDescent="0.25">
      <c r="B53" s="22" t="s">
        <v>4</v>
      </c>
      <c r="C53" s="22" t="s">
        <v>5</v>
      </c>
      <c r="D53" s="22" t="s">
        <v>37</v>
      </c>
      <c r="E53" s="22" t="s">
        <v>38</v>
      </c>
    </row>
    <row r="54" spans="1:8" x14ac:dyDescent="0.25">
      <c r="A54" s="21" t="s">
        <v>40</v>
      </c>
      <c r="B54" s="23"/>
      <c r="C54" s="23"/>
      <c r="D54" s="23"/>
      <c r="E54" s="23"/>
    </row>
    <row r="55" spans="1:8" x14ac:dyDescent="0.25">
      <c r="A55" s="23" t="s">
        <v>16</v>
      </c>
      <c r="B55" s="23">
        <v>182</v>
      </c>
      <c r="C55" s="23"/>
      <c r="D55" s="23"/>
      <c r="E55" s="23">
        <f>B55-C55</f>
        <v>182</v>
      </c>
    </row>
    <row r="56" spans="1:8" x14ac:dyDescent="0.25">
      <c r="A56" s="23" t="s">
        <v>13</v>
      </c>
      <c r="B56" s="23">
        <v>180</v>
      </c>
      <c r="C56" s="23"/>
      <c r="D56" s="23">
        <v>2</v>
      </c>
      <c r="E56" s="23">
        <f>B56-C56</f>
        <v>180</v>
      </c>
    </row>
    <row r="57" spans="1:8" x14ac:dyDescent="0.25">
      <c r="A57" s="23" t="s">
        <v>7</v>
      </c>
      <c r="B57" s="23">
        <v>178</v>
      </c>
      <c r="C57" s="23"/>
      <c r="D57" s="23">
        <v>5</v>
      </c>
      <c r="E57" s="23">
        <f>B57-C57</f>
        <v>178</v>
      </c>
    </row>
    <row r="58" spans="1:8" x14ac:dyDescent="0.25">
      <c r="A58" s="23" t="s">
        <v>18</v>
      </c>
      <c r="B58" s="23">
        <v>177</v>
      </c>
      <c r="C58" s="23"/>
      <c r="D58" s="23">
        <v>7</v>
      </c>
      <c r="E58" s="23">
        <f>B58-C58</f>
        <v>177</v>
      </c>
    </row>
    <row r="59" spans="1:8" x14ac:dyDescent="0.25">
      <c r="A59" s="23" t="s">
        <v>10</v>
      </c>
      <c r="B59" s="23">
        <v>178.5</v>
      </c>
      <c r="C59" s="23">
        <v>2.5</v>
      </c>
      <c r="D59" s="23">
        <v>3</v>
      </c>
      <c r="E59" s="23">
        <f>B59-C59</f>
        <v>176</v>
      </c>
    </row>
    <row r="62" spans="1:8" x14ac:dyDescent="0.25">
      <c r="A62" s="25" t="s">
        <v>41</v>
      </c>
      <c r="B62" s="26" t="s">
        <v>4</v>
      </c>
      <c r="C62" s="26" t="s">
        <v>5</v>
      </c>
      <c r="D62" s="26" t="s">
        <v>37</v>
      </c>
      <c r="E62" s="26" t="s">
        <v>38</v>
      </c>
      <c r="F62" s="26" t="s">
        <v>4</v>
      </c>
      <c r="G62" s="26" t="s">
        <v>5</v>
      </c>
      <c r="H62" s="26" t="s">
        <v>39</v>
      </c>
    </row>
    <row r="63" spans="1:8" x14ac:dyDescent="0.25">
      <c r="A63" s="27" t="s">
        <v>24</v>
      </c>
      <c r="B63" s="27">
        <v>157.5</v>
      </c>
      <c r="C63" s="27">
        <v>13</v>
      </c>
      <c r="D63" s="27">
        <v>12.5</v>
      </c>
      <c r="E63" s="27">
        <f t="shared" ref="E63:E69" si="7">SUM(B63:D63)</f>
        <v>183</v>
      </c>
      <c r="F63" s="28">
        <v>0.86070000000000002</v>
      </c>
      <c r="G63" s="28">
        <v>7.0999999999999994E-2</v>
      </c>
      <c r="H63" s="28">
        <f>F63-G63</f>
        <v>0.78970000000000007</v>
      </c>
    </row>
    <row r="64" spans="1:8" x14ac:dyDescent="0.25">
      <c r="A64" s="27" t="s">
        <v>20</v>
      </c>
      <c r="B64" s="27">
        <v>162</v>
      </c>
      <c r="C64" s="27">
        <v>13</v>
      </c>
      <c r="D64" s="27">
        <v>6</v>
      </c>
      <c r="E64" s="27">
        <f t="shared" si="7"/>
        <v>181</v>
      </c>
      <c r="F64" s="28">
        <v>0.89500000000000002</v>
      </c>
      <c r="G64" s="28">
        <v>7.1800000000000003E-2</v>
      </c>
      <c r="H64" s="28">
        <f t="shared" ref="H64:H69" si="8">F64-G64</f>
        <v>0.82320000000000004</v>
      </c>
    </row>
    <row r="65" spans="1:8" x14ac:dyDescent="0.25">
      <c r="A65" s="27" t="s">
        <v>29</v>
      </c>
      <c r="B65" s="27">
        <v>154.5</v>
      </c>
      <c r="C65" s="27">
        <v>4.5</v>
      </c>
      <c r="D65" s="27">
        <v>20</v>
      </c>
      <c r="E65" s="27">
        <f t="shared" si="7"/>
        <v>179</v>
      </c>
      <c r="F65" s="28">
        <v>0.86309999999999998</v>
      </c>
      <c r="G65" s="28">
        <v>2.5100000000000001E-2</v>
      </c>
      <c r="H65" s="28">
        <f t="shared" si="8"/>
        <v>0.83799999999999997</v>
      </c>
    </row>
    <row r="66" spans="1:8" x14ac:dyDescent="0.25">
      <c r="A66" s="27" t="s">
        <v>21</v>
      </c>
      <c r="B66" s="27">
        <v>157</v>
      </c>
      <c r="C66" s="27">
        <v>5</v>
      </c>
      <c r="D66" s="27">
        <v>19</v>
      </c>
      <c r="E66" s="27">
        <f t="shared" si="7"/>
        <v>181</v>
      </c>
      <c r="F66" s="28">
        <v>0.86739999999999995</v>
      </c>
      <c r="G66" s="28">
        <v>2.76E-2</v>
      </c>
      <c r="H66" s="28">
        <f t="shared" si="8"/>
        <v>0.83979999999999999</v>
      </c>
    </row>
    <row r="67" spans="1:8" x14ac:dyDescent="0.25">
      <c r="A67" s="27" t="s">
        <v>25</v>
      </c>
      <c r="B67" s="27">
        <v>161</v>
      </c>
      <c r="C67" s="27">
        <v>3</v>
      </c>
      <c r="D67" s="27">
        <v>19</v>
      </c>
      <c r="E67" s="27">
        <f t="shared" si="7"/>
        <v>183</v>
      </c>
      <c r="F67" s="28">
        <v>0.87980000000000003</v>
      </c>
      <c r="G67" s="28">
        <v>1.6400000000000001E-2</v>
      </c>
      <c r="H67" s="28">
        <f t="shared" si="8"/>
        <v>0.86340000000000006</v>
      </c>
    </row>
    <row r="68" spans="1:8" x14ac:dyDescent="0.25">
      <c r="A68" s="27" t="s">
        <v>23</v>
      </c>
      <c r="B68" s="27">
        <v>167</v>
      </c>
      <c r="C68" s="27">
        <v>7</v>
      </c>
      <c r="D68" s="27">
        <v>9</v>
      </c>
      <c r="E68" s="27">
        <f t="shared" si="7"/>
        <v>183</v>
      </c>
      <c r="F68" s="28">
        <v>0.91259999999999997</v>
      </c>
      <c r="G68" s="28">
        <v>3.8300000000000001E-2</v>
      </c>
      <c r="H68" s="28">
        <f t="shared" si="8"/>
        <v>0.87429999999999997</v>
      </c>
    </row>
    <row r="69" spans="1:8" x14ac:dyDescent="0.25">
      <c r="A69" s="27" t="s">
        <v>28</v>
      </c>
      <c r="B69" s="27">
        <v>166.5</v>
      </c>
      <c r="C69" s="27">
        <v>4</v>
      </c>
      <c r="D69" s="27">
        <v>10.5</v>
      </c>
      <c r="E69" s="27">
        <f t="shared" si="7"/>
        <v>181</v>
      </c>
      <c r="F69" s="28">
        <v>0.91990000000000005</v>
      </c>
      <c r="G69" s="28">
        <v>2.2100000000000002E-2</v>
      </c>
      <c r="H69" s="28">
        <f t="shared" si="8"/>
        <v>0.89780000000000004</v>
      </c>
    </row>
    <row r="71" spans="1:8" x14ac:dyDescent="0.25">
      <c r="A71" s="25" t="s">
        <v>42</v>
      </c>
      <c r="B71" s="27"/>
      <c r="C71" s="2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dcterms:created xsi:type="dcterms:W3CDTF">2019-12-12T15:24:32Z</dcterms:created>
  <dcterms:modified xsi:type="dcterms:W3CDTF">2019-12-12T15:26:15Z</dcterms:modified>
</cp:coreProperties>
</file>